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5565" windowWidth="15480" windowHeight="8925" tabRatio="859" activeTab="0"/>
  </bookViews>
  <sheets>
    <sheet name="ΑΝΑΦΟΡΑ ΑΝΑ ΜΕΤΡΟ" sheetId="1" r:id="rId1"/>
  </sheets>
  <definedNames>
    <definedName name="_xlnm.Print_Area" localSheetId="0">'ΑΝΑΦΟΡΑ ΑΝΑ ΜΕΤΡΟ'!$A$1:$K$26</definedName>
  </definedNames>
  <calcPr fullCalcOnLoad="1"/>
</workbook>
</file>

<file path=xl/sharedStrings.xml><?xml version="1.0" encoding="utf-8"?>
<sst xmlns="http://schemas.openxmlformats.org/spreadsheetml/2006/main" count="86" uniqueCount="48">
  <si>
    <t>001</t>
  </si>
  <si>
    <t>002</t>
  </si>
  <si>
    <t>003</t>
  </si>
  <si>
    <t>004</t>
  </si>
  <si>
    <t>005</t>
  </si>
  <si>
    <t>006</t>
  </si>
  <si>
    <t>02</t>
  </si>
  <si>
    <t>Ε.Π. ΑΠΑΣΧΟΛΗΣΗ ΚΑΙ ΕΠΑΓΓΕΛΜΑΤΙΚΗ ΚΑΤΑΡΤΙΣΗ</t>
  </si>
  <si>
    <t>ΠΡΟΫΠΟΛΟΓΙΣΘΕΙΣΑ ΔΗΜΟΣΙΑ ΔΑΠΑΝΗ 
(Α)</t>
  </si>
  <si>
    <t>ΔΗΜΟΣΙΑ ΔΑΠΑΝΗ ΕΝΤΑΓΜΕΝΩΝ ΈΡΓΩΝ                      (Β)</t>
  </si>
  <si>
    <t>ΔΗΜΟΣΙΑ ΔΑΠΑΝΗ ΝΟΜΙΚΩΝ ΔΕΣΜΕΥΣΕΩΝ             (Γ)</t>
  </si>
  <si>
    <t>% ΕΝΤΑΓΜΕΝΩΝ / ΔΗΜ ΔΑΠ (=Β/Α)</t>
  </si>
  <si>
    <t>% ΝΟΜ ΔΕΣΜ / ΕΝΤΑΓΜΕΝΩΝ (=Γ/Β)</t>
  </si>
  <si>
    <t>% ΝΟΜ ΔΕΣΜ / ΔΗΜ ΔΑΠ (=Γ/Α)</t>
  </si>
  <si>
    <t>ΣΥΝΟΛΑ</t>
  </si>
  <si>
    <t>EΝΙΣΧΥΣΗ ΤΗΣ ΑΠΑΣΧΟΛΗΣΗΣ ΑΝΕΡΓΩΝ ΜΕ ΤΗΝ ΕΝΕΡΓΟ ΣΥΜΜΕΤΟΧΗ ΤΩΝ ΜΗ ΚΥΒΕΡΝΗΤΙΚΩΝ ΟΡΓΑΝΩΣΕΩΝ</t>
  </si>
  <si>
    <t>ΜΕΛΕΤΕΣ ΩΡΙΜΑΝΣΗΣ ΚΑΙ ΠΡΟΕΤΟΙΜΑΣΙΑΣ Δ ΠΡΟΓΡΑΜΜΑΤΙΚΗΣ ΠΕΡΙΟΔΟΥ</t>
  </si>
  <si>
    <t>ΜΕΤΡΟ</t>
  </si>
  <si>
    <t>ΤΙΤΛΟΣ ΜΕΤΡΟΥ</t>
  </si>
  <si>
    <t>ΑΞΟΝΑΣ</t>
  </si>
  <si>
    <t>ΕΝΙΣΧΥΣΗ ΤΩΝ ΥΠΟΔΟΜΩΝ ΤΩΝ ΥΠΗΡΕΣΙΩΝ ΑΠΑΣΧΟΛΗΣΗΣ, ΠΑΡΑΚΟΛΟΥΘΗΣΗΣ ΚΑΙ ΥΠΟΣΤΗΡΙΞΗΣ ΤΩΝ ΠΑΡΕΜΒΑΣΕΩΝ ΣΤΗΝ ΑΓΟΡΑ ΕΡΓΑΣΙΑΣ</t>
  </si>
  <si>
    <t>ΕΝΙΣΧΥΣΗ ΤΗΣ ΛΕΙΤΟΥΡΓΙΑΣ Η ΚΑΙ ΤΩΝ ΔΡΑΣΕΩΝ ΤΩΝ ΥΠΗΡΕΣΙΩΝ ΑΠΑΣΧΟΛΗΣΗΣ</t>
  </si>
  <si>
    <t>ΠΑΡΕΜΒΑΣΕΙΣ ΚΑΙ ΕΝΕΡΓΕΙΕΣ ΥΠΕΡ ΤΩΝ ΑΝΕΡΓΩΝ ΓΙΑ ΤΗΝ ΠΡΟΣΑΡΜΟΓΗ ΤΩΝ ΔΕΞΙΟΤΗΤΩΝ ΤΟΥΣ ΣΤΙΣ ΑΝΑΓΚΕΣ ΤΗΣ ΑΓΟΡΑΣ ΕΡΓΑΣΙΑΣ</t>
  </si>
  <si>
    <t>ΕΝΙΣΧΥΣΗ ΚΑΙ ΑΝΑΒΑΘΜΙΣΗ  ΤΩΝ ΠΡΟΓΡΑΜΜΑΤΩΝ ΠΡΟΩΘΗΣΗΣ ΤΗΣ ΑΠΑΣΧΟΛΗΣΗΣ ΑΝΕΡΓΩΝ</t>
  </si>
  <si>
    <t>ΑΝΑΠΤΥΞΗ ΤΩΝ ΔΕΞΙΟΤΗΤΩΝ &amp; ΠΡΟΩΘΗΣΗ ΤΗΣ ΑΠΑΣΧΟΛΗΣΗΣ ΑΝΕΡΓΩΝ ΣΤΟΥΣ ΤΟΜΕΙΣ ΦΥΣΙΚΟΥ ΚΑΙ ΠΟΛΙΤΙΣΤΙΚΟΥ ΠΕΡΙΒΑΛΛΟΝΤΟΣ</t>
  </si>
  <si>
    <t>ΥΠΟΣΤΗΡΙΚΤΙΚΕΣ, ΠΡΟΠΑΡΑΣΚΕΥΑΣΤΙΚΕΣ (ΠΡΟΚΑΤΑΡΤΙΣΗ), ΚΑΘΩΣ ΚΑΙ ΣΥΝΟΔΕΥΤΙΚΕΣ ΕΝΕΡΓΕΙΕΣ ΠΡΟΩΘΗΣΗΣ ΤΗΣ ΙΣΟΤΗΤΑΣ ΤΩΝ ΕΥΚΑΙΡΙΩΝ</t>
  </si>
  <si>
    <t>ΠΡΟΩΘΗΣΗ ΣΤΗΝ ΑΠΑΣΧΟΛΗΣΗ ΑΤΟΜΩΝ ΕΥΠΑΘΩΝ ΚΟΙΝΩΝΙΚΩΝ ΟΜΑΔΩΝ</t>
  </si>
  <si>
    <t>ΟΛΟΚΛΗΡΩΜΕΝΕΣ ΠΑΡΕΜΒΑΣΕΙΣ ΥΠΕΡ ΕΙΔΙΚΩΝ ΜΕΙΟΝΕΚΤΟΥΣΩΝ ΟΜΑΔΩΝ ΚΑΙ ΥΠΕΡ ΤΩΝ ΑΝΕΡΓΩΝ ΣΕ ΠΕΡΙΟΧΕΣ Η ΤΟΜΕΙΣ ΥΨΗΛΗΣ ΑΝΕΡΓΙΑΣ</t>
  </si>
  <si>
    <t>ΕΝΙΣΧΥΣΗ ΤΩΝ ΔΡΑΣΕΩΝ ΠΙΣΤΟΠΟΙΗΣΗΣ,  ΚΑΘΩΣ ΚΑΙ ΥΠΗΡΕΣΙΩΝ ΔΗΜΙΟΥΡΓΙΑΣ ΚΑΙ ΤΥΠΟΠΟΙΗΣΗΣ  ΠΡΟΓΡΑΜΜΑΤΩΝ ΚΑΤΑΡΤΙΣΗΣ</t>
  </si>
  <si>
    <t>ΕΝΙΣΧΥΣΗ ΑΝΕΡΓΩΝ ΓΙΑ ΑΥΤOΑΠΑΣΧΟΛΗΣΗ ΚΑΙ ΣΥΣΤΑΣΗ ΝΕΩΝ ΕΠΙΧΕΙΡΗΣΕΩΝ</t>
  </si>
  <si>
    <t>ΕΝΙΣΧΥΣΗ ΚΑΙ ΥΠΟΣΤΗΡΙΞΗ ΤΗΣ ΣΥΜΜΕΤΟΧΗΣ ΤΩΝ  ΑΥΤOΑΠΑΣΧΟΛΟΥΜΕΝΩΝ ΣΕ ΠΡΟΓΡΑΜΜΑΤΑ ΑΝΑΒΑΘΜΙΣΗΣ ΤΩΝ ΔΕΞΙΟΤΗΤΩΝ ΤΟΥΣ</t>
  </si>
  <si>
    <t>ΑΝΑΒΑΘΜΙΣΗ ΤΩΝ ΔΕΞΙΟΤΗΤΩΝ ΤΩΝ ΕΡΓΑΖΟΜΕΝΩΝ ΣΕ ΕΠΙΧΕΙΡΗΣΕΙΣ</t>
  </si>
  <si>
    <t>ΑΝΑΒΑΘΜΙΣΗ ΤΩΝ ΔΕΞΙΟΤΗΤΩΝ ΤΩΝ ΕΡΓΑΖΟΜΕΝΩΝ ΣΤΟ ΔΗΜΟΣΙΟ ΤΟΜΕΑ</t>
  </si>
  <si>
    <t>ΘΕΤΙΚΕΣ ΔΡΑΣΕΙΣ ΓΙΑ ΤΗΝ ΙΣΟΤΗΤΑ ΤΩΝ ΕΥΚΑΙΡΙΩΝ ΜΕΤΑΞΥ ΑΝΔΡΩΝ ΚΑΙ ΓΥΝΑΙΚΩΝ ΣΤΙΣ ΜΜΕ ΚΑΙ ΣΤΙΣ ΜΕΓΑΛΕΣ ΕΠΙΧΕΙΡΗΣΕΙΣ</t>
  </si>
  <si>
    <t>ΛΕΙΤΟΥΡΓΙΑ ΚΑΙ ΠΟΙΟΤΙΚΗ ΑΝΑΒΑΘΜΙΣΗ ΥΠΗΡΕΣΙΩΝ ΕΞΥΠΗΡΕΤΗΣΗΣ ΠΑΙΔΙΩΝ,ΗΛΙΚΙΩΜΕΝΩΝ ΚΑΙ ΛΟΙΠΩΝ ΧΡΗΖΟΝΤΩΝ ΦΡΟΝΤΙΔΑΣ ΟΜΑΔΩΝ</t>
  </si>
  <si>
    <t>ΟΛΟΚΛΗΡΩΜΕΝΕΣ ΠΑΡΕΜΒΑΣΕΙΣ ΥΠΕΡ ΤΩΝ ΓΥΝΑΙΚΩΝ</t>
  </si>
  <si>
    <t>ΥΠΟΣΤΗΡΙΞΗ ΤΗΣ ΕΦΑΡΜΟΓΗΣ ΤΟΥ ΕΠΙΧΕΙΡΗΣΙΑΚΟΥ ΠΡΟΓΡΑΜΜΑΤΟΣ</t>
  </si>
  <si>
    <t>ΑΝΑΠΤΥΞΗ ΚΑΙ ΠΡΟΩΘΗΣΗ ΕΝΕΡΓΩΝ ΠΟΛΙΤΙΚΩΝ ΓΙΑ ΤΗΝ ΚΑΤΑΠΟΛΕΜΗΣΗ ΚΑΙ ΤΗΝ ΠΡΟΛΗΨΗ ΤΗΣ ΑΝΕΡΓΙΑΣ, ΓΙΑ ΤΗΝ ΑΠΟΦΥΓΗ ΤΗΣ ΜΑΚΡΟΧΡΟΝΙΑΣ ΑΝΕΡΓΙΑΣ ΚΑΙ ΤΗ ΔΙΕΥΚΟΛΥΝΣΗ ΤΗΣ ΕΠΑΝΕΝΤΑΞΗΣ ΤΩΝ ΜΑΚΡΟΧΡΟΝΙΑ ΑΝΕΡΓΩΝ.</t>
  </si>
  <si>
    <t>ΠΡΟΩΘΗΣΗ ΤΗΣ ΙΣΟΤΗΤΑΣ ΤΩΝ ΕΥΚΑΙΡΙΩΝ ΠΡΟΣΒΑΣΗΣ ΣΤΗΝ ΑΓΟΡΑ ΕΡΓΑΣΙΑΣ ΓΙΑ ΟΛΟΥΣ ΚΑΙ ΙΔΙΑΙΤΕΡΑ ΓΙΑ ΕΚΕΙΝΟΥΣ ΠΟΥ ΑΠΕΙΛΟΥΝΤΑΙ ΜΕ ΚΟΙΝΩΝΙΚΟ ΑΠΟΚΛΕΙΣΜΟ.</t>
  </si>
  <si>
    <t>ΠΡΟΩΘΗΣΗ ΚΑΙ ΒΕΛΤΙΩΣΗ ΤΗΣ ΕΠΑΓΓΕΛΜΑΤΙΚΗΣ ΚΑΤΑΡΤΙΣΗΣ ΚΑΙ ΤΗΣ ΠΑΡΟΧΗΣ ΣΥΜΒΟΥΛΩΝ</t>
  </si>
  <si>
    <t>ΑΝΑΠΤΥΞΗ ΚΑΙ ΠΡΟΩΘΗΣΗ ΤΗΣ ΕΠΙΧΕΙΡΗΜΑΤΙΚΟΤΗΤΑΣ ΚΑΙ ΠΡΟΣΑΡΜΟΣΤΙΚΟΤΗΤΑΣ ΤΟΥ ΕΡΓΑΤΙΚΟΥ ΔΥΝΑΜΙΚΟΥ.</t>
  </si>
  <si>
    <t>ΒΕΛΤΙΩΣΗ ΤΗΣ ΠΡΟΣΒΑΣΗΣ ΚΑΙ ΤΗΣ ΣΥΜΜΕΤΟΧΗΣ ΤΩΝ ΓΥΝΑΙΚΩΝ ΣΤΗΝ ΑΓΟΡΑ ΕΡΓΑΣΙΑΣ.</t>
  </si>
  <si>
    <t>ΤΕΧΝΙΚΗ ΒΟΗΘΕΙΑ ΥΠΟΣΤΗΡΙΞΗ ΤΗΣ ΕΦΑΡΜΟΓΗΣ ΤΟΥ ΕΠΙΧΕΙΡΗΣΙΑΚΟΥ ΠΡΟΓΡΑΜΜΑΤΟΣ.</t>
  </si>
  <si>
    <t>ΤΙΤΛΟΣ ΑΞΟΝΑ</t>
  </si>
  <si>
    <t>ΧΡΗΜΑΤΟΔΟΤΙΚΟ ΜΕΣΟ</t>
  </si>
  <si>
    <t>ΕΤΠΑ</t>
  </si>
  <si>
    <t>ΕΚΤ</t>
  </si>
  <si>
    <t>ΣΥΝΟΛΑ ΑΝΑ ΤΑΜΕΙΟ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</si>
</sst>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8]dddd\,\ d\ mmmm\ yyyy"/>
    <numFmt numFmtId="177" formatCode="0.0%"/>
    <numFmt numFmtId="178" formatCode="d\-mmm\-yyyy"/>
    <numFmt numFmtId="179" formatCode="m/d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dd/mm/yy;@"/>
    <numFmt numFmtId="185" formatCode="d/m/yy;@"/>
    <numFmt numFmtId="186" formatCode="d/m/yyyy;@"/>
    <numFmt numFmtId="187" formatCode="#,##0.00000"/>
    <numFmt numFmtId="188" formatCode="0.000%"/>
    <numFmt numFmtId="189" formatCode="#,##0.000"/>
    <numFmt numFmtId="190" formatCode="0.00000%"/>
    <numFmt numFmtId="191" formatCode="0.000000%"/>
    <numFmt numFmtId="192" formatCode="0.00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wrapText="1"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4" fillId="32" borderId="11" xfId="57" applyNumberFormat="1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wrapText="1"/>
      <protection/>
    </xf>
    <xf numFmtId="3" fontId="6" fillId="33" borderId="12" xfId="57" applyNumberFormat="1" applyFont="1" applyFill="1" applyBorder="1" applyAlignment="1">
      <alignment horizontal="right" vertical="center" wrapText="1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wrapText="1"/>
      <protection/>
    </xf>
    <xf numFmtId="0" fontId="2" fillId="34" borderId="15" xfId="57" applyFont="1" applyFill="1" applyBorder="1" applyAlignment="1">
      <alignment horizontal="left" vertical="top"/>
      <protection/>
    </xf>
    <xf numFmtId="0" fontId="2" fillId="35" borderId="15" xfId="0" applyFont="1" applyFill="1" applyBorder="1" applyAlignment="1">
      <alignment/>
    </xf>
    <xf numFmtId="3" fontId="2" fillId="35" borderId="15" xfId="0" applyNumberFormat="1" applyFont="1" applyFill="1" applyBorder="1" applyAlignment="1">
      <alignment vertical="center"/>
    </xf>
    <xf numFmtId="0" fontId="4" fillId="32" borderId="11" xfId="57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/>
    </xf>
    <xf numFmtId="0" fontId="6" fillId="33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34" borderId="15" xfId="57" applyFont="1" applyFill="1" applyBorder="1" applyAlignment="1">
      <alignment horizontal="left" vertical="center"/>
      <protection/>
    </xf>
    <xf numFmtId="9" fontId="9" fillId="32" borderId="13" xfId="0" applyNumberFormat="1" applyFont="1" applyFill="1" applyBorder="1" applyAlignment="1">
      <alignment vertical="center"/>
    </xf>
    <xf numFmtId="9" fontId="9" fillId="32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vertical="center"/>
    </xf>
    <xf numFmtId="0" fontId="5" fillId="0" borderId="0" xfId="57" applyFont="1" applyFill="1" applyBorder="1" applyAlignment="1">
      <alignment horizontal="left" vertical="top" wrapText="1"/>
      <protection/>
    </xf>
    <xf numFmtId="9" fontId="3" fillId="0" borderId="17" xfId="0" applyNumberFormat="1" applyFont="1" applyBorder="1" applyAlignment="1">
      <alignment vertical="center"/>
    </xf>
    <xf numFmtId="9" fontId="3" fillId="0" borderId="18" xfId="0" applyNumberFormat="1" applyFont="1" applyBorder="1" applyAlignment="1">
      <alignment vertical="center"/>
    </xf>
    <xf numFmtId="0" fontId="5" fillId="0" borderId="19" xfId="57" applyFont="1" applyFill="1" applyBorder="1" applyAlignment="1">
      <alignment horizontal="left" wrapText="1"/>
      <protection/>
    </xf>
    <xf numFmtId="0" fontId="5" fillId="0" borderId="19" xfId="57" applyFont="1" applyFill="1" applyBorder="1" applyAlignment="1">
      <alignment horizontal="center" vertical="center" wrapText="1"/>
      <protection/>
    </xf>
    <xf numFmtId="3" fontId="5" fillId="0" borderId="19" xfId="57" applyNumberFormat="1" applyFont="1" applyFill="1" applyBorder="1" applyAlignment="1">
      <alignment horizontal="right" vertical="center" wrapText="1"/>
      <protection/>
    </xf>
    <xf numFmtId="0" fontId="3" fillId="36" borderId="20" xfId="0" applyFont="1" applyFill="1" applyBorder="1" applyAlignment="1">
      <alignment horizontal="center" vertical="center"/>
    </xf>
    <xf numFmtId="3" fontId="3" fillId="36" borderId="20" xfId="0" applyNumberFormat="1" applyFont="1" applyFill="1" applyBorder="1" applyAlignment="1">
      <alignment vertical="center"/>
    </xf>
    <xf numFmtId="9" fontId="3" fillId="36" borderId="20" xfId="0" applyNumberFormat="1" applyFont="1" applyFill="1" applyBorder="1" applyAlignment="1">
      <alignment vertical="center"/>
    </xf>
    <xf numFmtId="0" fontId="3" fillId="37" borderId="21" xfId="0" applyFont="1" applyFill="1" applyBorder="1" applyAlignment="1">
      <alignment horizontal="center" vertical="center"/>
    </xf>
    <xf numFmtId="3" fontId="3" fillId="37" borderId="21" xfId="0" applyNumberFormat="1" applyFont="1" applyFill="1" applyBorder="1" applyAlignment="1">
      <alignment vertical="center"/>
    </xf>
    <xf numFmtId="9" fontId="3" fillId="37" borderId="21" xfId="0" applyNumberFormat="1" applyFont="1" applyFill="1" applyBorder="1" applyAlignment="1">
      <alignment vertical="center"/>
    </xf>
    <xf numFmtId="14" fontId="2" fillId="34" borderId="15" xfId="57" applyNumberFormat="1" applyFont="1" applyFill="1" applyBorder="1" applyAlignment="1">
      <alignment horizontal="right" vertical="center"/>
      <protection/>
    </xf>
    <xf numFmtId="0" fontId="5" fillId="0" borderId="22" xfId="57" applyFont="1" applyFill="1" applyBorder="1" applyAlignment="1">
      <alignment horizontal="left" vertical="top" wrapText="1"/>
      <protection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0" borderId="25" xfId="57" applyFont="1" applyFill="1" applyBorder="1" applyAlignment="1">
      <alignment horizontal="left" vertical="top" wrapText="1"/>
      <protection/>
    </xf>
    <xf numFmtId="0" fontId="9" fillId="32" borderId="20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5" fillId="0" borderId="26" xfId="57" applyFont="1" applyFill="1" applyBorder="1" applyAlignment="1">
      <alignment horizontal="left" vertical="top" wrapText="1"/>
      <protection/>
    </xf>
    <xf numFmtId="0" fontId="5" fillId="0" borderId="17" xfId="57" applyFont="1" applyFill="1" applyBorder="1" applyAlignment="1">
      <alignment horizontal="left" vertical="top" wrapText="1"/>
      <protection/>
    </xf>
    <xf numFmtId="0" fontId="5" fillId="0" borderId="27" xfId="57" applyFont="1" applyFill="1" applyBorder="1" applyAlignment="1">
      <alignment horizontal="left" vertical="top" wrapText="1"/>
      <protection/>
    </xf>
    <xf numFmtId="0" fontId="5" fillId="0" borderId="18" xfId="57" applyFont="1" applyFill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5" zoomScaleNormal="75" zoomScaleSheetLayoutView="50" zoomScalePageLayoutView="0" workbookViewId="0" topLeftCell="A1">
      <selection activeCell="K1" sqref="K1"/>
    </sheetView>
  </sheetViews>
  <sheetFormatPr defaultColWidth="9.140625" defaultRowHeight="12.75"/>
  <cols>
    <col min="1" max="1" width="8.57421875" style="6" customWidth="1"/>
    <col min="2" max="2" width="36.8515625" style="6" customWidth="1"/>
    <col min="3" max="3" width="7.00390625" style="1" customWidth="1"/>
    <col min="4" max="4" width="45.421875" style="1" customWidth="1"/>
    <col min="5" max="5" width="18.00390625" style="21" customWidth="1"/>
    <col min="6" max="6" width="16.00390625" style="26" bestFit="1" customWidth="1"/>
    <col min="7" max="7" width="16.140625" style="3" customWidth="1"/>
    <col min="8" max="8" width="17.28125" style="3" customWidth="1"/>
    <col min="9" max="9" width="15.00390625" style="25" customWidth="1"/>
    <col min="10" max="10" width="14.28125" style="25" customWidth="1"/>
    <col min="11" max="11" width="13.7109375" style="25" customWidth="1"/>
    <col min="12" max="12" width="9.140625" style="1" customWidth="1"/>
    <col min="13" max="14" width="11.00390625" style="1" bestFit="1" customWidth="1"/>
    <col min="15" max="16384" width="9.140625" style="1" customWidth="1"/>
  </cols>
  <sheetData>
    <row r="1" spans="1:11" s="4" customFormat="1" ht="15.75">
      <c r="A1" s="14" t="s">
        <v>6</v>
      </c>
      <c r="B1" s="14" t="s">
        <v>7</v>
      </c>
      <c r="C1" s="15"/>
      <c r="D1" s="15"/>
      <c r="E1" s="18"/>
      <c r="F1" s="16"/>
      <c r="G1" s="16"/>
      <c r="H1" s="16"/>
      <c r="I1" s="22"/>
      <c r="J1" s="22"/>
      <c r="K1" s="41">
        <v>40633</v>
      </c>
    </row>
    <row r="2" spans="1:11" ht="60">
      <c r="A2" s="17" t="s">
        <v>19</v>
      </c>
      <c r="B2" s="17" t="s">
        <v>43</v>
      </c>
      <c r="C2" s="17" t="s">
        <v>17</v>
      </c>
      <c r="D2" s="17" t="s">
        <v>18</v>
      </c>
      <c r="E2" s="17" t="s">
        <v>44</v>
      </c>
      <c r="F2" s="8" t="s">
        <v>8</v>
      </c>
      <c r="G2" s="8" t="s">
        <v>9</v>
      </c>
      <c r="H2" s="8" t="s">
        <v>10</v>
      </c>
      <c r="I2" s="17" t="s">
        <v>11</v>
      </c>
      <c r="J2" s="17" t="s">
        <v>12</v>
      </c>
      <c r="K2" s="17" t="s">
        <v>13</v>
      </c>
    </row>
    <row r="3" spans="1:11" ht="51">
      <c r="A3" s="45" t="s">
        <v>0</v>
      </c>
      <c r="B3" s="45" t="s">
        <v>37</v>
      </c>
      <c r="C3" s="5" t="s">
        <v>0</v>
      </c>
      <c r="D3" s="2" t="s">
        <v>20</v>
      </c>
      <c r="E3" s="20" t="s">
        <v>45</v>
      </c>
      <c r="F3" s="7">
        <v>12853333</v>
      </c>
      <c r="G3" s="7">
        <v>13222190.18</v>
      </c>
      <c r="H3" s="7">
        <v>13222190.18</v>
      </c>
      <c r="I3" s="28">
        <f aca="true" t="shared" si="0" ref="I3:J22">IF(F3&lt;&gt;0,G3/F3,0)</f>
        <v>1.0286973954537706</v>
      </c>
      <c r="J3" s="28">
        <f t="shared" si="0"/>
        <v>1</v>
      </c>
      <c r="K3" s="28">
        <f aca="true" t="shared" si="1" ref="K3:K22">IF(F3&lt;&gt;0,H3/F3,0)</f>
        <v>1.0286973954537706</v>
      </c>
    </row>
    <row r="4" spans="1:11" ht="25.5">
      <c r="A4" s="43"/>
      <c r="B4" s="43"/>
      <c r="C4" s="5" t="s">
        <v>1</v>
      </c>
      <c r="D4" s="2" t="s">
        <v>21</v>
      </c>
      <c r="E4" s="20" t="s">
        <v>46</v>
      </c>
      <c r="F4" s="7">
        <v>87312501</v>
      </c>
      <c r="G4" s="7">
        <v>98305554.96999998</v>
      </c>
      <c r="H4" s="7">
        <v>98305554.96999998</v>
      </c>
      <c r="I4" s="27">
        <f t="shared" si="0"/>
        <v>1.1259046968543482</v>
      </c>
      <c r="J4" s="27">
        <f t="shared" si="0"/>
        <v>1</v>
      </c>
      <c r="K4" s="27">
        <f t="shared" si="1"/>
        <v>1.1259046968543482</v>
      </c>
    </row>
    <row r="5" spans="1:11" ht="51">
      <c r="A5" s="43"/>
      <c r="B5" s="43"/>
      <c r="C5" s="5" t="s">
        <v>2</v>
      </c>
      <c r="D5" s="2" t="s">
        <v>22</v>
      </c>
      <c r="E5" s="20" t="s">
        <v>46</v>
      </c>
      <c r="F5" s="7">
        <v>418667086</v>
      </c>
      <c r="G5" s="7">
        <v>450866874.15999985</v>
      </c>
      <c r="H5" s="7">
        <v>450866874.1799998</v>
      </c>
      <c r="I5" s="27">
        <f t="shared" si="0"/>
        <v>1.0769102450055026</v>
      </c>
      <c r="J5" s="27">
        <f t="shared" si="0"/>
        <v>1.000000000044359</v>
      </c>
      <c r="K5" s="27">
        <f t="shared" si="1"/>
        <v>1.0769102450532733</v>
      </c>
    </row>
    <row r="6" spans="1:11" ht="38.25">
      <c r="A6" s="43"/>
      <c r="B6" s="43"/>
      <c r="C6" s="5" t="s">
        <v>3</v>
      </c>
      <c r="D6" s="2" t="s">
        <v>23</v>
      </c>
      <c r="E6" s="20" t="s">
        <v>46</v>
      </c>
      <c r="F6" s="7">
        <v>399390587</v>
      </c>
      <c r="G6" s="7">
        <v>400547491.53999996</v>
      </c>
      <c r="H6" s="7">
        <v>400547491.49</v>
      </c>
      <c r="I6" s="27">
        <f t="shared" si="0"/>
        <v>1.002896674527785</v>
      </c>
      <c r="J6" s="27">
        <f t="shared" si="0"/>
        <v>0.999999999875171</v>
      </c>
      <c r="K6" s="27">
        <f t="shared" si="1"/>
        <v>1.0028966744025942</v>
      </c>
    </row>
    <row r="7" spans="1:11" ht="38.25">
      <c r="A7" s="43"/>
      <c r="B7" s="43"/>
      <c r="C7" s="5" t="s">
        <v>4</v>
      </c>
      <c r="D7" s="2" t="s">
        <v>24</v>
      </c>
      <c r="E7" s="20" t="s">
        <v>46</v>
      </c>
      <c r="F7" s="7">
        <v>97224419</v>
      </c>
      <c r="G7" s="7">
        <v>77873814.46000001</v>
      </c>
      <c r="H7" s="7">
        <v>77873814.46000001</v>
      </c>
      <c r="I7" s="27">
        <f>IF(F7&lt;&gt;0,G7/F7,0)</f>
        <v>0.8009697076204694</v>
      </c>
      <c r="J7" s="27">
        <f>IF(G7&lt;&gt;0,H7/G7,0)</f>
        <v>1</v>
      </c>
      <c r="K7" s="27">
        <f>IF(F7&lt;&gt;0,H7/F7,0)</f>
        <v>0.8009697076204694</v>
      </c>
    </row>
    <row r="8" spans="1:11" ht="38.25">
      <c r="A8" s="44"/>
      <c r="B8" s="44"/>
      <c r="C8" s="5" t="s">
        <v>5</v>
      </c>
      <c r="D8" s="2" t="s">
        <v>15</v>
      </c>
      <c r="E8" s="20" t="s">
        <v>46</v>
      </c>
      <c r="F8" s="7">
        <v>39690626</v>
      </c>
      <c r="G8" s="7">
        <v>34163651.39</v>
      </c>
      <c r="H8" s="7">
        <v>34163651.39</v>
      </c>
      <c r="I8" s="27">
        <f t="shared" si="0"/>
        <v>0.8607486158066643</v>
      </c>
      <c r="J8" s="27">
        <f t="shared" si="0"/>
        <v>1</v>
      </c>
      <c r="K8" s="27">
        <f t="shared" si="1"/>
        <v>0.8607486158066643</v>
      </c>
    </row>
    <row r="9" spans="1:11" ht="51">
      <c r="A9" s="42" t="s">
        <v>1</v>
      </c>
      <c r="B9" s="42" t="s">
        <v>38</v>
      </c>
      <c r="C9" s="5" t="s">
        <v>0</v>
      </c>
      <c r="D9" s="2" t="s">
        <v>25</v>
      </c>
      <c r="E9" s="20" t="s">
        <v>46</v>
      </c>
      <c r="F9" s="7">
        <v>115757439</v>
      </c>
      <c r="G9" s="7">
        <v>75524800.13</v>
      </c>
      <c r="H9" s="7">
        <v>75524800.13</v>
      </c>
      <c r="I9" s="27">
        <f t="shared" si="0"/>
        <v>0.6524401436524524</v>
      </c>
      <c r="J9" s="27">
        <f t="shared" si="0"/>
        <v>1</v>
      </c>
      <c r="K9" s="27">
        <f t="shared" si="1"/>
        <v>0.6524401436524524</v>
      </c>
    </row>
    <row r="10" spans="1:11" ht="25.5">
      <c r="A10" s="43"/>
      <c r="B10" s="43"/>
      <c r="C10" s="5" t="s">
        <v>1</v>
      </c>
      <c r="D10" s="2" t="s">
        <v>26</v>
      </c>
      <c r="E10" s="20" t="s">
        <v>46</v>
      </c>
      <c r="F10" s="7">
        <v>58756817</v>
      </c>
      <c r="G10" s="7">
        <v>51984324.79</v>
      </c>
      <c r="H10" s="7">
        <v>51984324.79</v>
      </c>
      <c r="I10" s="27">
        <f t="shared" si="0"/>
        <v>0.8847369112932036</v>
      </c>
      <c r="J10" s="27">
        <f t="shared" si="0"/>
        <v>1</v>
      </c>
      <c r="K10" s="27">
        <f t="shared" si="1"/>
        <v>0.8847369112932036</v>
      </c>
    </row>
    <row r="11" spans="1:11" ht="51">
      <c r="A11" s="44"/>
      <c r="B11" s="44"/>
      <c r="C11" s="5" t="s">
        <v>2</v>
      </c>
      <c r="D11" s="2" t="s">
        <v>27</v>
      </c>
      <c r="E11" s="20" t="s">
        <v>46</v>
      </c>
      <c r="F11" s="7">
        <v>116390082</v>
      </c>
      <c r="G11" s="7">
        <v>142294264.32999998</v>
      </c>
      <c r="H11" s="7">
        <v>142294264.32999998</v>
      </c>
      <c r="I11" s="27">
        <f t="shared" si="0"/>
        <v>1.2225634855210428</v>
      </c>
      <c r="J11" s="27">
        <f t="shared" si="0"/>
        <v>1</v>
      </c>
      <c r="K11" s="27">
        <f t="shared" si="1"/>
        <v>1.2225634855210428</v>
      </c>
    </row>
    <row r="12" spans="1:11" ht="38.25">
      <c r="A12" s="5" t="s">
        <v>2</v>
      </c>
      <c r="B12" s="5" t="s">
        <v>39</v>
      </c>
      <c r="C12" s="5" t="s">
        <v>0</v>
      </c>
      <c r="D12" s="2" t="s">
        <v>28</v>
      </c>
      <c r="E12" s="20" t="s">
        <v>46</v>
      </c>
      <c r="F12" s="7">
        <v>26000000</v>
      </c>
      <c r="G12" s="7">
        <v>22728008.619999997</v>
      </c>
      <c r="H12" s="7">
        <v>22728008.619999997</v>
      </c>
      <c r="I12" s="27">
        <f t="shared" si="0"/>
        <v>0.8741541776923076</v>
      </c>
      <c r="J12" s="27">
        <f t="shared" si="0"/>
        <v>1</v>
      </c>
      <c r="K12" s="27">
        <f t="shared" si="1"/>
        <v>0.8741541776923076</v>
      </c>
    </row>
    <row r="13" spans="1:11" ht="25.5">
      <c r="A13" s="42" t="s">
        <v>3</v>
      </c>
      <c r="B13" s="42" t="s">
        <v>40</v>
      </c>
      <c r="C13" s="5" t="s">
        <v>0</v>
      </c>
      <c r="D13" s="2" t="s">
        <v>29</v>
      </c>
      <c r="E13" s="20" t="s">
        <v>46</v>
      </c>
      <c r="F13" s="7">
        <v>337680028</v>
      </c>
      <c r="G13" s="7">
        <v>391685788.18</v>
      </c>
      <c r="H13" s="7">
        <v>391685788.18</v>
      </c>
      <c r="I13" s="27">
        <f t="shared" si="0"/>
        <v>1.1599317569945238</v>
      </c>
      <c r="J13" s="27">
        <f t="shared" si="0"/>
        <v>1</v>
      </c>
      <c r="K13" s="27">
        <f t="shared" si="1"/>
        <v>1.1599317569945238</v>
      </c>
    </row>
    <row r="14" spans="1:11" ht="51">
      <c r="A14" s="43"/>
      <c r="B14" s="43"/>
      <c r="C14" s="5" t="s">
        <v>1</v>
      </c>
      <c r="D14" s="2" t="s">
        <v>30</v>
      </c>
      <c r="E14" s="20" t="s">
        <v>46</v>
      </c>
      <c r="F14" s="7">
        <v>37506515</v>
      </c>
      <c r="G14" s="7">
        <v>20575629.5525</v>
      </c>
      <c r="H14" s="7">
        <v>20575631.970000003</v>
      </c>
      <c r="I14" s="27">
        <f t="shared" si="0"/>
        <v>0.5485881466859823</v>
      </c>
      <c r="J14" s="27">
        <f t="shared" si="0"/>
        <v>1.0000001174933675</v>
      </c>
      <c r="K14" s="27">
        <f t="shared" si="1"/>
        <v>0.5485882111414511</v>
      </c>
    </row>
    <row r="15" spans="1:11" ht="25.5">
      <c r="A15" s="43"/>
      <c r="B15" s="43"/>
      <c r="C15" s="5" t="s">
        <v>2</v>
      </c>
      <c r="D15" s="2" t="s">
        <v>31</v>
      </c>
      <c r="E15" s="20" t="s">
        <v>46</v>
      </c>
      <c r="F15" s="7">
        <v>33053000</v>
      </c>
      <c r="G15" s="7">
        <v>23971202.58</v>
      </c>
      <c r="H15" s="7">
        <v>23971202.58</v>
      </c>
      <c r="I15" s="27">
        <f t="shared" si="0"/>
        <v>0.7252353063262034</v>
      </c>
      <c r="J15" s="27">
        <f t="shared" si="0"/>
        <v>1</v>
      </c>
      <c r="K15" s="27">
        <f t="shared" si="1"/>
        <v>0.7252353063262034</v>
      </c>
    </row>
    <row r="16" spans="1:11" ht="25.5">
      <c r="A16" s="44"/>
      <c r="B16" s="44"/>
      <c r="C16" s="5" t="s">
        <v>3</v>
      </c>
      <c r="D16" s="2" t="s">
        <v>32</v>
      </c>
      <c r="E16" s="20" t="s">
        <v>46</v>
      </c>
      <c r="F16" s="7">
        <v>91250001</v>
      </c>
      <c r="G16" s="7">
        <v>98259113.08999999</v>
      </c>
      <c r="H16" s="7">
        <v>98259113.08999999</v>
      </c>
      <c r="I16" s="27">
        <f t="shared" si="0"/>
        <v>1.0768121864458937</v>
      </c>
      <c r="J16" s="27">
        <f t="shared" si="0"/>
        <v>1</v>
      </c>
      <c r="K16" s="27">
        <f t="shared" si="1"/>
        <v>1.0768121864458937</v>
      </c>
    </row>
    <row r="17" spans="1:11" ht="38.25">
      <c r="A17" s="42" t="s">
        <v>4</v>
      </c>
      <c r="B17" s="42" t="s">
        <v>41</v>
      </c>
      <c r="C17" s="5" t="s">
        <v>0</v>
      </c>
      <c r="D17" s="2" t="s">
        <v>33</v>
      </c>
      <c r="E17" s="20" t="s">
        <v>46</v>
      </c>
      <c r="F17" s="7">
        <v>11000000</v>
      </c>
      <c r="G17" s="7">
        <v>9440064.975</v>
      </c>
      <c r="H17" s="7">
        <v>9440064.969999999</v>
      </c>
      <c r="I17" s="27">
        <f t="shared" si="0"/>
        <v>0.858187725</v>
      </c>
      <c r="J17" s="27">
        <f t="shared" si="0"/>
        <v>0.9999999994703426</v>
      </c>
      <c r="K17" s="27">
        <f t="shared" si="1"/>
        <v>0.8581877245454544</v>
      </c>
    </row>
    <row r="18" spans="1:11" ht="51">
      <c r="A18" s="43"/>
      <c r="B18" s="43"/>
      <c r="C18" s="5" t="s">
        <v>1</v>
      </c>
      <c r="D18" s="2" t="s">
        <v>34</v>
      </c>
      <c r="E18" s="20" t="s">
        <v>46</v>
      </c>
      <c r="F18" s="7">
        <v>166500000</v>
      </c>
      <c r="G18" s="7">
        <v>205186485.85999995</v>
      </c>
      <c r="H18" s="7">
        <v>205179345.43999997</v>
      </c>
      <c r="I18" s="27">
        <f t="shared" si="0"/>
        <v>1.2323512664264262</v>
      </c>
      <c r="J18" s="27">
        <f t="shared" si="0"/>
        <v>0.9999652003397297</v>
      </c>
      <c r="K18" s="27">
        <f t="shared" si="1"/>
        <v>1.232308381021021</v>
      </c>
    </row>
    <row r="19" spans="1:11" ht="25.5">
      <c r="A19" s="44"/>
      <c r="B19" s="44"/>
      <c r="C19" s="5" t="s">
        <v>2</v>
      </c>
      <c r="D19" s="2" t="s">
        <v>35</v>
      </c>
      <c r="E19" s="20" t="s">
        <v>46</v>
      </c>
      <c r="F19" s="7">
        <v>50437772</v>
      </c>
      <c r="G19" s="7">
        <v>40389658.95999999</v>
      </c>
      <c r="H19" s="7">
        <v>40389658.95999999</v>
      </c>
      <c r="I19" s="27">
        <f t="shared" si="0"/>
        <v>0.8007819806156384</v>
      </c>
      <c r="J19" s="27">
        <f t="shared" si="0"/>
        <v>1</v>
      </c>
      <c r="K19" s="27">
        <f t="shared" si="1"/>
        <v>0.8007819806156384</v>
      </c>
    </row>
    <row r="20" spans="1:11" ht="38.25" customHeight="1">
      <c r="A20" s="48" t="s">
        <v>5</v>
      </c>
      <c r="B20" s="50" t="s">
        <v>42</v>
      </c>
      <c r="C20" s="5" t="s">
        <v>0</v>
      </c>
      <c r="D20" s="2" t="s">
        <v>36</v>
      </c>
      <c r="E20" s="20" t="s">
        <v>46</v>
      </c>
      <c r="F20" s="7">
        <v>24404600</v>
      </c>
      <c r="G20" s="7">
        <v>20857781.839999996</v>
      </c>
      <c r="H20" s="7">
        <v>20857781.839999996</v>
      </c>
      <c r="I20" s="27">
        <f t="shared" si="0"/>
        <v>0.854665999032969</v>
      </c>
      <c r="J20" s="27">
        <f t="shared" si="0"/>
        <v>1</v>
      </c>
      <c r="K20" s="27">
        <f t="shared" si="1"/>
        <v>0.854665999032969</v>
      </c>
    </row>
    <row r="21" spans="1:11" ht="25.5">
      <c r="A21" s="49"/>
      <c r="B21" s="51"/>
      <c r="C21" s="29" t="s">
        <v>1</v>
      </c>
      <c r="D21" s="32" t="s">
        <v>16</v>
      </c>
      <c r="E21" s="33" t="s">
        <v>46</v>
      </c>
      <c r="F21" s="34">
        <v>3218751</v>
      </c>
      <c r="G21" s="34">
        <v>4212459.65</v>
      </c>
      <c r="H21" s="34">
        <v>4212459.65</v>
      </c>
      <c r="I21" s="30">
        <f>IF(F21&lt;&gt;0,G21/F21,0)</f>
        <v>1.3087249215611896</v>
      </c>
      <c r="J21" s="31">
        <f>IF(G21&lt;&gt;0,H21/G21,0)</f>
        <v>1</v>
      </c>
      <c r="K21" s="31">
        <f>IF(F21&lt;&gt;0,H21/F21,0)</f>
        <v>1.3087249215611896</v>
      </c>
    </row>
    <row r="22" spans="1:11" ht="12.75">
      <c r="A22" s="11"/>
      <c r="B22" s="12"/>
      <c r="C22" s="13"/>
      <c r="D22" s="9" t="s">
        <v>14</v>
      </c>
      <c r="E22" s="19"/>
      <c r="F22" s="10">
        <f>SUM(F3:F21)</f>
        <v>2127093557</v>
      </c>
      <c r="G22" s="10">
        <f>SUM(G3:G21)</f>
        <v>2182089159.2574997</v>
      </c>
      <c r="H22" s="10">
        <f>SUM(H3:H21)</f>
        <v>2182082021.22</v>
      </c>
      <c r="I22" s="23">
        <f t="shared" si="0"/>
        <v>1.0258548111701604</v>
      </c>
      <c r="J22" s="24">
        <f t="shared" si="0"/>
        <v>0.999996728805755</v>
      </c>
      <c r="K22" s="24">
        <f t="shared" si="1"/>
        <v>1.0258514553998057</v>
      </c>
    </row>
    <row r="24" spans="1:11" ht="12.75">
      <c r="A24" s="46" t="s">
        <v>47</v>
      </c>
      <c r="B24" s="46"/>
      <c r="C24" s="46"/>
      <c r="D24" s="46"/>
      <c r="E24" s="35" t="s">
        <v>45</v>
      </c>
      <c r="F24" s="36">
        <f>SUMIF($E3:$E21,"ΕΤΠΑ",F3:F21)</f>
        <v>12853333</v>
      </c>
      <c r="G24" s="36">
        <f>SUMIF($E3:$E21,"ΕΤΠΑ",G3:G21)</f>
        <v>13222190.18</v>
      </c>
      <c r="H24" s="36">
        <f>SUMIF($E3:$E21,"ΕΤΠΑ",H3:H21)</f>
        <v>13222190.18</v>
      </c>
      <c r="I24" s="37">
        <f>IF(F24&lt;&gt;0,G24/F24,0)</f>
        <v>1.0286973954537706</v>
      </c>
      <c r="J24" s="37">
        <f>IF(G24&lt;&gt;0,H24/G24,0)</f>
        <v>1</v>
      </c>
      <c r="K24" s="37">
        <f>IF(F24&lt;&gt;0,H24/F24,0)</f>
        <v>1.0286973954537706</v>
      </c>
    </row>
    <row r="25" spans="1:11" ht="12.75">
      <c r="A25" s="47"/>
      <c r="B25" s="47"/>
      <c r="C25" s="47"/>
      <c r="D25" s="47"/>
      <c r="E25" s="38" t="s">
        <v>46</v>
      </c>
      <c r="F25" s="39">
        <f>SUMIF($E3:$E21,"ΕΚΤ",F3:F21)</f>
        <v>2114240224</v>
      </c>
      <c r="G25" s="39">
        <f>SUMIF($E3:$E21,"ΕΚΤ",G3:G21)</f>
        <v>2168866969.0774994</v>
      </c>
      <c r="H25" s="39">
        <f>SUMIF($E3:$E21,"ΕΚΤ",H3:H21)</f>
        <v>2168859831.04</v>
      </c>
      <c r="I25" s="40">
        <f>IF(F25&lt;&gt;0,G25/F25,0)</f>
        <v>1.025837529935056</v>
      </c>
      <c r="J25" s="40">
        <f>IF(G25&lt;&gt;0,H25/G25,0)</f>
        <v>0.999996708863383</v>
      </c>
      <c r="K25" s="40">
        <f>IF(F25&lt;&gt;0,H25/F25,0)</f>
        <v>1.025834153763598</v>
      </c>
    </row>
    <row r="27" spans="7:8" ht="12.75">
      <c r="G27" s="26"/>
      <c r="H27" s="26"/>
    </row>
  </sheetData>
  <sheetProtection/>
  <mergeCells count="11">
    <mergeCell ref="A17:A19"/>
    <mergeCell ref="B17:B19"/>
    <mergeCell ref="A3:A8"/>
    <mergeCell ref="B3:B8"/>
    <mergeCell ref="A9:A11"/>
    <mergeCell ref="B9:B11"/>
    <mergeCell ref="A24:D25"/>
    <mergeCell ref="A20:A21"/>
    <mergeCell ref="B20:B21"/>
    <mergeCell ref="A13:A16"/>
    <mergeCell ref="B13:B16"/>
  </mergeCells>
  <conditionalFormatting sqref="K3:K21">
    <cfRule type="cellIs" priority="1" dxfId="0" operator="greaterThan" stopIfTrue="1">
      <formula>1</formula>
    </cfRule>
  </conditionalFormatting>
  <printOptions horizontalCentered="1"/>
  <pageMargins left="0.4724409448818898" right="0.7480314960629921" top="0.49" bottom="0.33" header="0.14" footer="0.2755905511811024"/>
  <pageSetup fitToHeight="0" horizontalDpi="300" verticalDpi="300" orientation="landscape" paperSize="9" scale="48" r:id="rId1"/>
  <headerFooter alignWithMargins="0">
    <oddFooter>&amp;L&amp;"Arial,Πλάγια"&amp;9Ειδική Υπηρεσία Ο.Π.Σ.&amp;R&amp;"Arial,Πλάγια"&amp;9&amp;P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2006-04-04T12:24:27Z</cp:lastPrinted>
  <dcterms:created xsi:type="dcterms:W3CDTF">2002-12-18T10:09:34Z</dcterms:created>
  <dcterms:modified xsi:type="dcterms:W3CDTF">2011-04-12T13:58:31Z</dcterms:modified>
  <cp:category/>
  <cp:version/>
  <cp:contentType/>
  <cp:contentStatus/>
</cp:coreProperties>
</file>